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HOA\"/>
    </mc:Choice>
  </mc:AlternateContent>
  <bookViews>
    <workbookView xWindow="0" yWindow="1365" windowWidth="22470" windowHeight="9780"/>
  </bookViews>
  <sheets>
    <sheet name="Proposed 2019-2020" sheetId="1" r:id="rId1"/>
  </sheets>
  <definedNames>
    <definedName name="_xlnm.Print_Titles" localSheetId="0">'Proposed 2019-2020'!$A:$D,'Proposed 2019-2020'!$1:$2</definedName>
    <definedName name="QBCANSUPPORTUPDATE" localSheetId="0">FALSE</definedName>
    <definedName name="QBCOMPANYFILENAME" localSheetId="0">"C:\Users\sharla\Desktop\QB -Lewis Assoc Mgmt\Emerald Woods.QBW"</definedName>
    <definedName name="QBENDDATE" localSheetId="0">20150831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"d215ac86a35b44279f84aa1d04a8c1de"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20150101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82" i="1"/>
  <c r="E73" i="1"/>
  <c r="E68" i="1"/>
  <c r="E61" i="1"/>
  <c r="E51" i="1"/>
  <c r="E34" i="1"/>
  <c r="E8" i="1"/>
  <c r="E25" i="1" l="1"/>
  <c r="E27" i="1" s="1"/>
  <c r="E74" i="1"/>
  <c r="E83" i="1" s="1"/>
  <c r="E89" i="1" s="1"/>
  <c r="E91" i="1" l="1"/>
  <c r="E98" i="1" s="1"/>
</calcChain>
</file>

<file path=xl/sharedStrings.xml><?xml version="1.0" encoding="utf-8"?>
<sst xmlns="http://schemas.openxmlformats.org/spreadsheetml/2006/main" count="105" uniqueCount="98">
  <si>
    <t>Income</t>
  </si>
  <si>
    <t>100 · Assessments Income</t>
  </si>
  <si>
    <t>Total Income</t>
  </si>
  <si>
    <t xml:space="preserve"> </t>
  </si>
  <si>
    <t>101</t>
  </si>
  <si>
    <t>Regular Dues</t>
  </si>
  <si>
    <t>101.01 - HOA Assessments</t>
  </si>
  <si>
    <t>101.02 - Fieldcrest Assessments</t>
  </si>
  <si>
    <t>106</t>
  </si>
  <si>
    <t>107</t>
  </si>
  <si>
    <t>Violation Fines</t>
  </si>
  <si>
    <t>310 · Insurance</t>
  </si>
  <si>
    <t>325 · Legal Fees</t>
  </si>
  <si>
    <t>340 · Other Legal Filings</t>
  </si>
  <si>
    <t>400 · Management &amp; Administrative</t>
  </si>
  <si>
    <t>Total 400 · Management &amp; Administrative</t>
  </si>
  <si>
    <t>611.01 - Common Area Maintenance</t>
  </si>
  <si>
    <t>611.02 - Fieldcrest Grounds Maint</t>
  </si>
  <si>
    <t>612 - Tree Maintenance/Removal</t>
  </si>
  <si>
    <t>Total Expenses</t>
  </si>
  <si>
    <t>Net Ordinary Income</t>
  </si>
  <si>
    <t>101.03 - Past Due Interests</t>
  </si>
  <si>
    <t>101.04 - Estoppel Fees</t>
  </si>
  <si>
    <t>Committee Expenses</t>
  </si>
  <si>
    <t>430 · Website &amp; Domain</t>
  </si>
  <si>
    <t>450 · Bad Debts</t>
  </si>
  <si>
    <t>460 · Bank Fees</t>
  </si>
  <si>
    <t>520 · Social Committee</t>
  </si>
  <si>
    <t>521 · Bar-B-Que</t>
  </si>
  <si>
    <t>522 · Yard Sale</t>
  </si>
  <si>
    <t>523 · Christmas Decoration/Misc</t>
  </si>
  <si>
    <t>Total 500 · Committee Expenses</t>
  </si>
  <si>
    <t>515 - Community Standards</t>
  </si>
  <si>
    <t>510 - Community Events (this will go away)</t>
  </si>
  <si>
    <t>470 · Printing</t>
  </si>
  <si>
    <t>471 · Assessment Notification</t>
  </si>
  <si>
    <t>472 · Annual Meeting Notification</t>
  </si>
  <si>
    <t>474 · Newsletter</t>
  </si>
  <si>
    <t>320 · Audit/Taxes</t>
  </si>
  <si>
    <t>350 · Sunbiz.org</t>
  </si>
  <si>
    <t>PRINTING</t>
  </si>
  <si>
    <t>611.04 - Irrigation System Repairs</t>
  </si>
  <si>
    <t>611.05 - Backflow Inspections / Repairs</t>
  </si>
  <si>
    <t>611.06 - Fence Repairs</t>
  </si>
  <si>
    <t>624 - Electrical Repairs</t>
  </si>
  <si>
    <t>629 - Mics Repairs (include memo)</t>
  </si>
  <si>
    <t>Reimbursed Charges</t>
  </si>
  <si>
    <t>Unknown EFT Payments</t>
  </si>
  <si>
    <t>Money Market Interest</t>
  </si>
  <si>
    <t>102</t>
  </si>
  <si>
    <t xml:space="preserve"> Late Fees</t>
  </si>
  <si>
    <t>Misc Income (include memo)</t>
  </si>
  <si>
    <t>Interest / Investiments Income</t>
  </si>
  <si>
    <t>105</t>
  </si>
  <si>
    <t>Collections Cost</t>
  </si>
  <si>
    <t>101.05 - Playground Land Lease</t>
  </si>
  <si>
    <t>103</t>
  </si>
  <si>
    <t>Special Assessments</t>
  </si>
  <si>
    <t>104</t>
  </si>
  <si>
    <t>Regular Interest On Assessments</t>
  </si>
  <si>
    <t>109</t>
  </si>
  <si>
    <t>Reserve Assessment</t>
  </si>
  <si>
    <t>Unbuilt Lot Dues</t>
  </si>
  <si>
    <t>300 · Insurance, Legal, Filings</t>
  </si>
  <si>
    <t>Total 300 · Insurance, Legal, Filings</t>
  </si>
  <si>
    <t>500  · Committees</t>
  </si>
  <si>
    <t>610 · Grounds Maintenance</t>
  </si>
  <si>
    <t>611 · Grounds Contract</t>
  </si>
  <si>
    <t>620  · Maintenance</t>
  </si>
  <si>
    <t>Total 620 · Maintenance</t>
  </si>
  <si>
    <t>Total 600 · Maintenance Expenses</t>
  </si>
  <si>
    <t>685 · Utilities</t>
  </si>
  <si>
    <t>Total 611 · Grounds Contract</t>
  </si>
  <si>
    <t>Total 100 · Homeowners' Dues</t>
  </si>
  <si>
    <t>Total 101 · Regular Dues</t>
  </si>
  <si>
    <t>619 - Other Grounds Beautification</t>
  </si>
  <si>
    <t>Total Utilities</t>
  </si>
  <si>
    <t>524 · Other Events (include Memo)</t>
  </si>
  <si>
    <t>Total 611  · Grounds Maintenance Other</t>
  </si>
  <si>
    <t xml:space="preserve">Total 610  · Grounds Maintenance </t>
  </si>
  <si>
    <t>421 · Supplies</t>
  </si>
  <si>
    <t>465 · Postage</t>
  </si>
  <si>
    <t>473 · Misc Printing</t>
  </si>
  <si>
    <t>Common Area Maintenance</t>
  </si>
  <si>
    <t>Fieldcrest Grounds Maint</t>
  </si>
  <si>
    <t>Other Income/expenses</t>
  </si>
  <si>
    <t>Other Expenses/ Clearing -UnKnown Pamyment Rev</t>
  </si>
  <si>
    <t>Total OtherExpenses</t>
  </si>
  <si>
    <t>Tree Maintenance</t>
  </si>
  <si>
    <t>Website</t>
  </si>
  <si>
    <t>Bank Fees</t>
  </si>
  <si>
    <t>Office Expenses &amp; Postage</t>
  </si>
  <si>
    <t>Utilities</t>
  </si>
  <si>
    <t>Net Other Income</t>
  </si>
  <si>
    <t>Total Misc. Income</t>
  </si>
  <si>
    <t>Lewis Contract</t>
  </si>
  <si>
    <t>2019-20 APPROVED Budget</t>
  </si>
  <si>
    <t>Piney-Z Homeowners Association,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</si>
</sst>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3" fontId="2" fillId="0" borderId="0" xfId="0" applyNumberFormat="1" applyFont="1"/>
    <xf numFmtId="43" fontId="2" fillId="0" borderId="0" xfId="0" applyNumberFormat="1" applyFont="1" applyBorder="1"/>
    <xf numFmtId="43" fontId="5" fillId="0" borderId="0" xfId="0" applyNumberFormat="1" applyFont="1"/>
    <xf numFmtId="165" fontId="2" fillId="0" borderId="0" xfId="0" applyNumberFormat="1" applyFont="1" applyBorder="1"/>
    <xf numFmtId="43" fontId="6" fillId="0" borderId="4" xfId="0" applyNumberFormat="1" applyFont="1" applyBorder="1"/>
    <xf numFmtId="0" fontId="0" fillId="0" borderId="0" xfId="0" applyFont="1"/>
    <xf numFmtId="43" fontId="6" fillId="0" borderId="3" xfId="0" applyNumberFormat="1" applyFont="1" applyBorder="1"/>
    <xf numFmtId="0" fontId="0" fillId="0" borderId="4" xfId="0" applyBorder="1"/>
    <xf numFmtId="0" fontId="0" fillId="0" borderId="3" xfId="0" applyBorder="1"/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Border="1"/>
    <xf numFmtId="164" fontId="1" fillId="0" borderId="4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 applyBorder="1"/>
    <xf numFmtId="165" fontId="1" fillId="0" borderId="4" xfId="0" applyNumberFormat="1" applyFont="1" applyBorder="1"/>
    <xf numFmtId="164" fontId="1" fillId="0" borderId="2" xfId="0" applyNumberFormat="1" applyFont="1" applyBorder="1"/>
    <xf numFmtId="2" fontId="5" fillId="0" borderId="0" xfId="0" applyNumberFormat="1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A84" zoomScale="150" zoomScaleNormal="150" zoomScalePageLayoutView="150" workbookViewId="0">
      <selection activeCell="E2" sqref="E2"/>
    </sheetView>
  </sheetViews>
  <sheetFormatPr defaultColWidth="8.85546875" defaultRowHeight="15" x14ac:dyDescent="0.25"/>
  <cols>
    <col min="1" max="2" width="3" style="8" customWidth="1"/>
    <col min="3" max="3" width="23.28515625" style="8" customWidth="1"/>
    <col min="4" max="4" width="30.7109375" style="8" customWidth="1"/>
    <col min="5" max="5" width="21.85546875" bestFit="1" customWidth="1"/>
    <col min="6" max="6" width="8.85546875" style="9"/>
  </cols>
  <sheetData>
    <row r="1" spans="1:9" ht="16.5" thickTop="1" thickBot="1" x14ac:dyDescent="0.3">
      <c r="A1" s="1"/>
      <c r="B1" s="1"/>
      <c r="C1" s="1" t="s">
        <v>97</v>
      </c>
      <c r="D1" s="1"/>
      <c r="E1" s="6" t="s">
        <v>96</v>
      </c>
      <c r="F1"/>
    </row>
    <row r="2" spans="1:9" s="7" customFormat="1" ht="15.75" thickTop="1" x14ac:dyDescent="0.25">
      <c r="A2" s="5"/>
      <c r="B2" s="5"/>
      <c r="C2" s="5"/>
      <c r="D2" s="11" t="s">
        <v>3</v>
      </c>
      <c r="E2" s="10"/>
      <c r="F2" s="10"/>
    </row>
    <row r="3" spans="1:9" x14ac:dyDescent="0.25">
      <c r="A3" s="1" t="s">
        <v>0</v>
      </c>
      <c r="B3" s="1"/>
      <c r="C3" s="1"/>
      <c r="D3" s="1"/>
    </row>
    <row r="4" spans="1:9" x14ac:dyDescent="0.25">
      <c r="A4" s="1"/>
      <c r="B4" s="1" t="s">
        <v>1</v>
      </c>
      <c r="C4" s="1"/>
      <c r="D4" s="1"/>
    </row>
    <row r="5" spans="1:9" x14ac:dyDescent="0.25">
      <c r="A5" s="1"/>
      <c r="B5" s="1"/>
      <c r="C5" s="1" t="s">
        <v>4</v>
      </c>
      <c r="D5" s="1" t="s">
        <v>5</v>
      </c>
      <c r="E5" s="2" t="s">
        <v>3</v>
      </c>
    </row>
    <row r="6" spans="1:9" x14ac:dyDescent="0.25">
      <c r="A6" s="1"/>
      <c r="B6" s="1"/>
      <c r="C6" s="1"/>
      <c r="D6" s="1" t="s">
        <v>6</v>
      </c>
      <c r="E6" s="2">
        <v>66094.5</v>
      </c>
      <c r="G6" s="17"/>
      <c r="H6" s="14"/>
      <c r="I6" s="17"/>
    </row>
    <row r="7" spans="1:9" ht="15.75" thickBot="1" x14ac:dyDescent="0.3">
      <c r="A7" s="1"/>
      <c r="B7" s="1"/>
      <c r="C7" s="1"/>
      <c r="D7" s="1" t="s">
        <v>7</v>
      </c>
      <c r="E7" s="3">
        <v>37105.199999999997</v>
      </c>
    </row>
    <row r="8" spans="1:9" ht="15.75" thickBot="1" x14ac:dyDescent="0.3">
      <c r="A8" s="1"/>
      <c r="B8" s="1" t="s">
        <v>74</v>
      </c>
      <c r="C8" s="1"/>
      <c r="E8" s="25">
        <f>SUM(E6:E7)</f>
        <v>103199.7</v>
      </c>
    </row>
    <row r="9" spans="1:9" x14ac:dyDescent="0.25">
      <c r="A9" s="1"/>
      <c r="B9" s="1"/>
      <c r="C9" s="1"/>
      <c r="D9" s="8" t="s">
        <v>47</v>
      </c>
    </row>
    <row r="10" spans="1:9" x14ac:dyDescent="0.25">
      <c r="A10" s="1"/>
      <c r="B10" s="1"/>
      <c r="C10" s="1"/>
      <c r="D10" s="1" t="s">
        <v>46</v>
      </c>
    </row>
    <row r="11" spans="1:9" x14ac:dyDescent="0.25">
      <c r="A11" s="1"/>
      <c r="C11" s="1"/>
      <c r="D11" s="1" t="s">
        <v>48</v>
      </c>
    </row>
    <row r="12" spans="1:9" x14ac:dyDescent="0.25">
      <c r="A12" s="1"/>
      <c r="B12" s="1"/>
      <c r="C12" s="1"/>
      <c r="D12" s="1" t="s">
        <v>21</v>
      </c>
      <c r="E12" s="3"/>
    </row>
    <row r="13" spans="1:9" x14ac:dyDescent="0.25">
      <c r="A13" s="1"/>
      <c r="B13" s="1"/>
      <c r="C13" s="1"/>
      <c r="D13" s="1" t="s">
        <v>22</v>
      </c>
      <c r="E13" s="3">
        <v>4500</v>
      </c>
      <c r="G13" s="1"/>
      <c r="H13" s="12"/>
      <c r="I13" s="2"/>
    </row>
    <row r="14" spans="1:9" x14ac:dyDescent="0.25">
      <c r="A14" s="1"/>
      <c r="B14" s="1"/>
      <c r="D14" s="1" t="s">
        <v>55</v>
      </c>
      <c r="E14" s="29">
        <v>1</v>
      </c>
      <c r="G14" s="1"/>
      <c r="H14" s="12"/>
      <c r="I14" s="2"/>
    </row>
    <row r="15" spans="1:9" x14ac:dyDescent="0.25">
      <c r="A15" s="1"/>
      <c r="B15" s="1"/>
      <c r="C15" s="1" t="s">
        <v>49</v>
      </c>
      <c r="D15" s="1" t="s">
        <v>50</v>
      </c>
      <c r="E15" s="3"/>
      <c r="G15" s="1"/>
      <c r="H15" s="12"/>
      <c r="I15" s="2"/>
    </row>
    <row r="16" spans="1:9" x14ac:dyDescent="0.25">
      <c r="A16" s="1"/>
      <c r="B16" s="1"/>
      <c r="C16" s="1" t="s">
        <v>56</v>
      </c>
      <c r="D16" s="1" t="s">
        <v>59</v>
      </c>
      <c r="E16" s="3"/>
      <c r="G16" s="1"/>
      <c r="H16" s="12"/>
      <c r="I16" s="2"/>
    </row>
    <row r="17" spans="1:9" x14ac:dyDescent="0.25">
      <c r="A17" s="1"/>
      <c r="B17" s="1"/>
      <c r="C17" s="1" t="s">
        <v>58</v>
      </c>
      <c r="D17" s="1" t="s">
        <v>57</v>
      </c>
      <c r="E17" s="3"/>
      <c r="G17" s="1"/>
      <c r="H17" s="12"/>
      <c r="I17" s="2"/>
    </row>
    <row r="18" spans="1:9" x14ac:dyDescent="0.25">
      <c r="A18" s="1"/>
      <c r="B18" s="1"/>
      <c r="C18" s="1" t="s">
        <v>53</v>
      </c>
      <c r="D18" s="1" t="s">
        <v>54</v>
      </c>
      <c r="E18" s="3"/>
      <c r="G18" s="1"/>
      <c r="H18" s="12"/>
      <c r="I18" s="2"/>
    </row>
    <row r="19" spans="1:9" x14ac:dyDescent="0.25">
      <c r="A19" s="1"/>
      <c r="B19" s="1"/>
      <c r="C19" s="1" t="s">
        <v>8</v>
      </c>
      <c r="D19" s="1" t="s">
        <v>52</v>
      </c>
      <c r="E19" s="3">
        <v>50</v>
      </c>
      <c r="G19" s="1"/>
      <c r="H19" s="12"/>
      <c r="I19" s="2"/>
    </row>
    <row r="20" spans="1:9" x14ac:dyDescent="0.25">
      <c r="A20" s="1"/>
      <c r="B20" s="1"/>
      <c r="C20" s="1" t="s">
        <v>9</v>
      </c>
      <c r="D20" s="1" t="s">
        <v>51</v>
      </c>
      <c r="E20" s="3"/>
      <c r="G20" s="1"/>
      <c r="H20" s="12"/>
      <c r="I20" s="2"/>
    </row>
    <row r="21" spans="1:9" x14ac:dyDescent="0.25">
      <c r="A21" s="1"/>
      <c r="B21" s="1"/>
      <c r="C21" s="21">
        <v>108</v>
      </c>
      <c r="D21" s="8" t="s">
        <v>61</v>
      </c>
      <c r="E21" s="3"/>
      <c r="G21" s="1"/>
      <c r="H21" s="12"/>
      <c r="I21" s="2"/>
    </row>
    <row r="22" spans="1:9" x14ac:dyDescent="0.25">
      <c r="A22" s="1"/>
      <c r="B22" s="1"/>
      <c r="C22" s="22" t="s">
        <v>60</v>
      </c>
      <c r="D22" s="1" t="s">
        <v>62</v>
      </c>
      <c r="E22" s="3"/>
      <c r="G22" s="1"/>
      <c r="H22" s="12"/>
      <c r="I22" s="2"/>
    </row>
    <row r="23" spans="1:9" ht="15.75" thickBot="1" x14ac:dyDescent="0.3">
      <c r="A23" s="1"/>
      <c r="B23" s="1"/>
      <c r="C23" s="21">
        <v>110</v>
      </c>
      <c r="D23" s="8" t="s">
        <v>10</v>
      </c>
      <c r="E23" s="3"/>
      <c r="G23" s="1"/>
      <c r="H23" s="12"/>
      <c r="I23" s="3"/>
    </row>
    <row r="24" spans="1:9" ht="15.75" thickBot="1" x14ac:dyDescent="0.3">
      <c r="A24" s="1"/>
      <c r="B24" s="1" t="s">
        <v>94</v>
      </c>
      <c r="C24" s="21"/>
      <c r="E24" s="25">
        <f>SUM(E10:E23)</f>
        <v>4551</v>
      </c>
      <c r="G24" s="1"/>
      <c r="H24" s="12"/>
      <c r="I24" s="3"/>
    </row>
    <row r="25" spans="1:9" ht="19.5" customHeight="1" thickBot="1" x14ac:dyDescent="0.3">
      <c r="A25" s="1"/>
      <c r="B25" s="1" t="s">
        <v>73</v>
      </c>
      <c r="C25" s="1"/>
      <c r="D25" s="1"/>
      <c r="E25" s="18">
        <f>SUM(E8+E24)</f>
        <v>107750.7</v>
      </c>
    </row>
    <row r="26" spans="1:9" ht="18.75" customHeight="1" thickBot="1" x14ac:dyDescent="0.3">
      <c r="A26" s="1"/>
      <c r="B26" s="1"/>
      <c r="C26" s="1"/>
      <c r="D26" s="1"/>
      <c r="E26" s="20"/>
    </row>
    <row r="27" spans="1:9" ht="18.75" customHeight="1" x14ac:dyDescent="0.25">
      <c r="A27" s="1" t="s">
        <v>2</v>
      </c>
      <c r="B27" s="1"/>
      <c r="C27" s="1"/>
      <c r="D27" s="1"/>
      <c r="E27" s="16">
        <f>SUM(E25)</f>
        <v>107750.7</v>
      </c>
    </row>
    <row r="28" spans="1:9" ht="13.5" customHeight="1" x14ac:dyDescent="0.25">
      <c r="A28" s="1"/>
      <c r="B28" s="1"/>
      <c r="C28" s="1"/>
      <c r="D28" s="1"/>
      <c r="E28" s="3"/>
    </row>
    <row r="29" spans="1:9" x14ac:dyDescent="0.25">
      <c r="A29" s="1"/>
      <c r="B29" s="1" t="s">
        <v>63</v>
      </c>
      <c r="C29" s="1"/>
      <c r="D29" s="1" t="s">
        <v>11</v>
      </c>
      <c r="E29" s="2">
        <v>3500</v>
      </c>
    </row>
    <row r="30" spans="1:9" x14ac:dyDescent="0.25">
      <c r="A30" s="1"/>
      <c r="B30" s="1"/>
      <c r="C30" s="1"/>
      <c r="D30" s="1" t="s">
        <v>38</v>
      </c>
      <c r="E30" s="2">
        <v>270</v>
      </c>
    </row>
    <row r="31" spans="1:9" x14ac:dyDescent="0.25">
      <c r="A31" s="1"/>
      <c r="B31" s="1"/>
      <c r="C31" s="1"/>
      <c r="D31" s="1" t="s">
        <v>12</v>
      </c>
      <c r="E31" s="2">
        <v>3000</v>
      </c>
    </row>
    <row r="32" spans="1:9" x14ac:dyDescent="0.25">
      <c r="A32" s="1"/>
      <c r="B32" s="1"/>
      <c r="C32" s="1"/>
      <c r="D32" s="1" t="s">
        <v>13</v>
      </c>
      <c r="E32" s="2"/>
    </row>
    <row r="33" spans="1:5" ht="15.75" thickBot="1" x14ac:dyDescent="0.3">
      <c r="A33" s="1"/>
      <c r="B33" s="1"/>
      <c r="C33" s="1"/>
      <c r="D33" s="1" t="s">
        <v>39</v>
      </c>
      <c r="E33" s="2">
        <v>61.25</v>
      </c>
    </row>
    <row r="34" spans="1:5" ht="15.75" thickBot="1" x14ac:dyDescent="0.3">
      <c r="A34" s="1"/>
      <c r="B34" s="1" t="s">
        <v>64</v>
      </c>
      <c r="C34" s="1"/>
      <c r="D34" s="1"/>
      <c r="E34" s="24">
        <f>SUM(E29:E33)</f>
        <v>6831.25</v>
      </c>
    </row>
    <row r="35" spans="1:5" x14ac:dyDescent="0.25">
      <c r="A35" s="1"/>
      <c r="B35" s="1"/>
      <c r="C35" s="1"/>
      <c r="D35" s="1"/>
      <c r="E35" s="4"/>
    </row>
    <row r="36" spans="1:5" x14ac:dyDescent="0.25">
      <c r="A36" s="1"/>
      <c r="B36" s="1" t="s">
        <v>14</v>
      </c>
      <c r="C36" s="1"/>
      <c r="D36" s="1"/>
      <c r="E36" s="3"/>
    </row>
    <row r="37" spans="1:5" x14ac:dyDescent="0.25">
      <c r="A37" s="1"/>
      <c r="B37" s="1"/>
      <c r="C37" s="1"/>
      <c r="D37" s="1" t="s">
        <v>95</v>
      </c>
      <c r="E37" s="3">
        <v>13200</v>
      </c>
    </row>
    <row r="38" spans="1:5" x14ac:dyDescent="0.25">
      <c r="A38" s="1"/>
      <c r="B38" s="1"/>
      <c r="C38" s="1"/>
      <c r="D38" s="1" t="s">
        <v>80</v>
      </c>
      <c r="E38" s="2">
        <v>50</v>
      </c>
    </row>
    <row r="39" spans="1:5" x14ac:dyDescent="0.25">
      <c r="A39" s="1"/>
      <c r="D39" s="1" t="s">
        <v>24</v>
      </c>
      <c r="E39" s="2">
        <v>250</v>
      </c>
    </row>
    <row r="40" spans="1:5" x14ac:dyDescent="0.25">
      <c r="A40" s="1"/>
      <c r="D40" s="1" t="s">
        <v>89</v>
      </c>
      <c r="E40" s="2"/>
    </row>
    <row r="41" spans="1:5" x14ac:dyDescent="0.25">
      <c r="A41" s="1"/>
      <c r="B41" s="1"/>
      <c r="C41" s="1"/>
      <c r="D41" s="1" t="s">
        <v>25</v>
      </c>
      <c r="E41" s="2" t="s">
        <v>3</v>
      </c>
    </row>
    <row r="42" spans="1:5" x14ac:dyDescent="0.25">
      <c r="A42" s="1"/>
      <c r="B42" s="1"/>
      <c r="C42" s="1"/>
      <c r="D42" s="1" t="s">
        <v>26</v>
      </c>
      <c r="E42" s="2">
        <v>50</v>
      </c>
    </row>
    <row r="43" spans="1:5" x14ac:dyDescent="0.25">
      <c r="A43" s="1"/>
      <c r="B43" s="1"/>
      <c r="C43" s="1"/>
      <c r="D43" s="1" t="s">
        <v>90</v>
      </c>
      <c r="E43" s="2"/>
    </row>
    <row r="44" spans="1:5" x14ac:dyDescent="0.25">
      <c r="A44" s="1"/>
      <c r="B44" s="1"/>
      <c r="C44" s="1"/>
      <c r="D44" s="1" t="s">
        <v>81</v>
      </c>
      <c r="E44" s="2">
        <v>250</v>
      </c>
    </row>
    <row r="45" spans="1:5" x14ac:dyDescent="0.25">
      <c r="A45" s="1"/>
      <c r="B45" s="1"/>
      <c r="C45" s="1"/>
      <c r="D45" s="1" t="s">
        <v>91</v>
      </c>
      <c r="E45" s="2"/>
    </row>
    <row r="46" spans="1:5" x14ac:dyDescent="0.25">
      <c r="A46" s="1"/>
      <c r="B46" s="1"/>
      <c r="C46" s="1"/>
      <c r="D46" s="8" t="s">
        <v>40</v>
      </c>
      <c r="E46" s="2"/>
    </row>
    <row r="47" spans="1:5" x14ac:dyDescent="0.25">
      <c r="A47" s="1"/>
      <c r="B47" s="1"/>
      <c r="C47" s="1" t="s">
        <v>34</v>
      </c>
      <c r="D47" s="1" t="s">
        <v>35</v>
      </c>
      <c r="E47" s="2">
        <v>500</v>
      </c>
    </row>
    <row r="48" spans="1:5" x14ac:dyDescent="0.25">
      <c r="A48" s="1"/>
      <c r="B48" s="1"/>
      <c r="C48" s="1"/>
      <c r="D48" s="1" t="s">
        <v>36</v>
      </c>
      <c r="E48" s="2">
        <v>144</v>
      </c>
    </row>
    <row r="49" spans="1:6" x14ac:dyDescent="0.25">
      <c r="A49" s="1"/>
      <c r="B49" s="1"/>
      <c r="C49" s="1"/>
      <c r="D49" s="1" t="s">
        <v>82</v>
      </c>
      <c r="E49" s="2">
        <v>180</v>
      </c>
    </row>
    <row r="50" spans="1:6" ht="15.75" thickBot="1" x14ac:dyDescent="0.3">
      <c r="A50" s="1"/>
      <c r="B50" s="1"/>
      <c r="C50" s="1"/>
      <c r="D50" s="1" t="s">
        <v>37</v>
      </c>
      <c r="E50" s="2">
        <v>144</v>
      </c>
    </row>
    <row r="51" spans="1:6" ht="15.75" thickBot="1" x14ac:dyDescent="0.3">
      <c r="A51" s="1"/>
      <c r="B51" s="1" t="s">
        <v>15</v>
      </c>
      <c r="C51" s="1"/>
      <c r="D51" s="1"/>
      <c r="E51" s="24">
        <f>SUM(E37:E50)</f>
        <v>14768</v>
      </c>
    </row>
    <row r="52" spans="1:6" x14ac:dyDescent="0.25">
      <c r="A52" s="1"/>
      <c r="E52" s="4"/>
    </row>
    <row r="53" spans="1:6" x14ac:dyDescent="0.25">
      <c r="A53" s="1"/>
      <c r="B53" s="1" t="s">
        <v>65</v>
      </c>
      <c r="D53" s="1" t="s">
        <v>23</v>
      </c>
      <c r="E53" s="3" t="s">
        <v>3</v>
      </c>
    </row>
    <row r="54" spans="1:6" x14ac:dyDescent="0.25">
      <c r="A54" s="1"/>
      <c r="B54" s="1"/>
      <c r="C54" s="1"/>
      <c r="D54" s="1" t="s">
        <v>33</v>
      </c>
      <c r="F54" s="3"/>
    </row>
    <row r="55" spans="1:6" x14ac:dyDescent="0.25">
      <c r="A55" s="1"/>
      <c r="D55" s="1" t="s">
        <v>32</v>
      </c>
    </row>
    <row r="56" spans="1:6" x14ac:dyDescent="0.25">
      <c r="B56" s="1"/>
      <c r="C56" s="1"/>
      <c r="D56" s="1" t="s">
        <v>27</v>
      </c>
      <c r="E56" s="2" t="s">
        <v>3</v>
      </c>
    </row>
    <row r="57" spans="1:6" x14ac:dyDescent="0.25">
      <c r="A57" s="1"/>
      <c r="B57" s="1"/>
      <c r="C57" s="1"/>
      <c r="D57" s="1" t="s">
        <v>28</v>
      </c>
      <c r="E57" s="2"/>
    </row>
    <row r="58" spans="1:6" x14ac:dyDescent="0.25">
      <c r="A58" s="1"/>
      <c r="B58" s="1"/>
      <c r="C58" s="1"/>
      <c r="D58" s="1" t="s">
        <v>29</v>
      </c>
      <c r="E58" s="2" t="s">
        <v>3</v>
      </c>
    </row>
    <row r="59" spans="1:6" x14ac:dyDescent="0.25">
      <c r="A59" s="1"/>
      <c r="B59" s="1"/>
      <c r="C59" s="1"/>
      <c r="D59" s="1" t="s">
        <v>30</v>
      </c>
      <c r="E59" s="2" t="s">
        <v>3</v>
      </c>
    </row>
    <row r="60" spans="1:6" ht="15.75" thickBot="1" x14ac:dyDescent="0.3">
      <c r="A60" s="1"/>
      <c r="B60" s="1"/>
      <c r="C60" s="1"/>
      <c r="D60" s="1" t="s">
        <v>77</v>
      </c>
      <c r="E60" s="2"/>
    </row>
    <row r="61" spans="1:6" ht="15.75" thickBot="1" x14ac:dyDescent="0.3">
      <c r="A61" s="1"/>
      <c r="B61" s="1" t="s">
        <v>31</v>
      </c>
      <c r="C61" s="1"/>
      <c r="D61" s="1"/>
      <c r="E61" s="24">
        <f>SUM(E54:E60)</f>
        <v>0</v>
      </c>
    </row>
    <row r="62" spans="1:6" x14ac:dyDescent="0.25">
      <c r="A62" s="1"/>
      <c r="D62" s="1"/>
      <c r="E62" s="4"/>
    </row>
    <row r="63" spans="1:6" x14ac:dyDescent="0.25">
      <c r="A63" s="1"/>
      <c r="B63" s="1" t="s">
        <v>66</v>
      </c>
      <c r="C63" s="1"/>
      <c r="E63" s="3"/>
    </row>
    <row r="64" spans="1:6" x14ac:dyDescent="0.25">
      <c r="A64" s="1"/>
      <c r="B64" s="1"/>
      <c r="C64" s="1" t="s">
        <v>67</v>
      </c>
      <c r="D64" s="1" t="s">
        <v>16</v>
      </c>
      <c r="E64" s="13">
        <v>32720</v>
      </c>
    </row>
    <row r="65" spans="1:7" x14ac:dyDescent="0.25">
      <c r="A65" s="1"/>
      <c r="B65" s="1"/>
      <c r="D65" s="1" t="s">
        <v>17</v>
      </c>
      <c r="E65" s="13">
        <v>37105.300000000003</v>
      </c>
    </row>
    <row r="66" spans="1:7" x14ac:dyDescent="0.25">
      <c r="A66" s="1"/>
      <c r="B66" s="1"/>
      <c r="D66" s="1" t="s">
        <v>83</v>
      </c>
      <c r="E66" s="3"/>
    </row>
    <row r="67" spans="1:7" ht="15.75" thickBot="1" x14ac:dyDescent="0.3">
      <c r="A67" s="1"/>
      <c r="B67" s="1"/>
      <c r="D67" s="1" t="s">
        <v>84</v>
      </c>
      <c r="E67" s="3"/>
      <c r="G67" s="3"/>
    </row>
    <row r="68" spans="1:7" ht="15.75" thickBot="1" x14ac:dyDescent="0.3">
      <c r="A68" s="1"/>
      <c r="B68" s="1" t="s">
        <v>72</v>
      </c>
      <c r="D68" s="1"/>
      <c r="E68" s="24">
        <f>SUM(E64:E67)</f>
        <v>69825.3</v>
      </c>
    </row>
    <row r="69" spans="1:7" ht="16.5" customHeight="1" x14ac:dyDescent="0.25">
      <c r="A69" s="1"/>
      <c r="B69" s="1"/>
      <c r="D69" s="1"/>
      <c r="E69" s="4"/>
    </row>
    <row r="70" spans="1:7" ht="16.5" customHeight="1" x14ac:dyDescent="0.25">
      <c r="A70" s="1"/>
      <c r="B70" s="1"/>
      <c r="D70" s="1" t="s">
        <v>18</v>
      </c>
      <c r="E70" s="3">
        <v>4000</v>
      </c>
    </row>
    <row r="71" spans="1:7" ht="16.5" customHeight="1" x14ac:dyDescent="0.25">
      <c r="A71" s="1"/>
      <c r="B71" s="1"/>
      <c r="D71" s="1" t="s">
        <v>88</v>
      </c>
      <c r="E71" s="3"/>
    </row>
    <row r="72" spans="1:7" ht="15.75" thickBot="1" x14ac:dyDescent="0.3">
      <c r="A72" s="1"/>
      <c r="B72" s="1"/>
      <c r="D72" s="1" t="s">
        <v>75</v>
      </c>
      <c r="E72" s="3"/>
    </row>
    <row r="73" spans="1:7" ht="15.75" thickBot="1" x14ac:dyDescent="0.3">
      <c r="A73" s="1"/>
      <c r="B73" s="1" t="s">
        <v>78</v>
      </c>
      <c r="C73" s="1"/>
      <c r="D73" s="1"/>
      <c r="E73" s="24">
        <f>SUM(E70:E72)</f>
        <v>4000</v>
      </c>
    </row>
    <row r="74" spans="1:7" ht="15.75" thickBot="1" x14ac:dyDescent="0.3">
      <c r="A74" s="1"/>
      <c r="B74" s="1" t="s">
        <v>79</v>
      </c>
      <c r="C74" s="1"/>
      <c r="D74" s="1"/>
      <c r="E74" s="24">
        <f>SUM(E68+E73)</f>
        <v>73825.3</v>
      </c>
    </row>
    <row r="75" spans="1:7" x14ac:dyDescent="0.25">
      <c r="A75" s="1"/>
      <c r="D75" s="1"/>
      <c r="E75" s="4"/>
    </row>
    <row r="76" spans="1:7" x14ac:dyDescent="0.25">
      <c r="A76" s="1"/>
      <c r="B76" s="1" t="s">
        <v>68</v>
      </c>
      <c r="C76" s="1"/>
      <c r="D76" s="1"/>
      <c r="E76" s="3"/>
    </row>
    <row r="77" spans="1:7" x14ac:dyDescent="0.25">
      <c r="A77" s="1"/>
      <c r="B77" s="1"/>
      <c r="D77" s="1" t="s">
        <v>41</v>
      </c>
      <c r="E77" s="3">
        <v>500</v>
      </c>
    </row>
    <row r="78" spans="1:7" x14ac:dyDescent="0.25">
      <c r="A78" s="1"/>
      <c r="B78" s="1"/>
      <c r="C78" s="1"/>
      <c r="D78" s="1" t="s">
        <v>42</v>
      </c>
      <c r="E78" s="3">
        <v>250</v>
      </c>
    </row>
    <row r="79" spans="1:7" x14ac:dyDescent="0.25">
      <c r="A79" s="1"/>
      <c r="B79" s="1"/>
      <c r="C79" s="1"/>
      <c r="D79" s="1" t="s">
        <v>43</v>
      </c>
      <c r="E79" s="3">
        <v>50</v>
      </c>
    </row>
    <row r="80" spans="1:7" x14ac:dyDescent="0.25">
      <c r="A80" s="1"/>
      <c r="B80" s="1"/>
      <c r="C80" s="1"/>
      <c r="D80" s="1" t="s">
        <v>44</v>
      </c>
      <c r="E80" s="3">
        <v>150</v>
      </c>
    </row>
    <row r="81" spans="1:5" ht="15.75" thickBot="1" x14ac:dyDescent="0.3">
      <c r="A81" s="1"/>
      <c r="B81" s="1"/>
      <c r="C81" s="1"/>
      <c r="D81" s="1" t="s">
        <v>45</v>
      </c>
      <c r="E81" s="3">
        <v>500</v>
      </c>
    </row>
    <row r="82" spans="1:5" ht="15.75" thickBot="1" x14ac:dyDescent="0.3">
      <c r="A82" s="1"/>
      <c r="B82" s="1" t="s">
        <v>69</v>
      </c>
      <c r="C82" s="1"/>
      <c r="D82" s="1"/>
      <c r="E82" s="25">
        <f>SUM(E77:E81)</f>
        <v>1450</v>
      </c>
    </row>
    <row r="83" spans="1:5" x14ac:dyDescent="0.25">
      <c r="A83" s="1"/>
      <c r="B83" s="1" t="s">
        <v>70</v>
      </c>
      <c r="C83" s="1"/>
      <c r="D83" s="1"/>
      <c r="E83" s="24">
        <f>SUM(E74+E82)</f>
        <v>75275.3</v>
      </c>
    </row>
    <row r="84" spans="1:5" ht="15.75" thickBot="1" x14ac:dyDescent="0.3">
      <c r="A84" s="1"/>
      <c r="D84" s="1"/>
      <c r="E84" s="3"/>
    </row>
    <row r="85" spans="1:5" ht="15.75" thickBot="1" x14ac:dyDescent="0.3">
      <c r="A85" s="1"/>
      <c r="B85" s="1"/>
      <c r="C85" s="1" t="s">
        <v>71</v>
      </c>
      <c r="E85" s="25">
        <v>3500</v>
      </c>
    </row>
    <row r="86" spans="1:5" x14ac:dyDescent="0.25">
      <c r="A86" s="1"/>
      <c r="B86" s="1"/>
      <c r="C86" s="1" t="s">
        <v>92</v>
      </c>
      <c r="E86" s="26"/>
    </row>
    <row r="87" spans="1:5" x14ac:dyDescent="0.25">
      <c r="A87" s="1"/>
      <c r="B87" s="1" t="s">
        <v>76</v>
      </c>
      <c r="C87" s="1"/>
      <c r="E87" s="26">
        <v>3500</v>
      </c>
    </row>
    <row r="88" spans="1:5" ht="15.75" thickBot="1" x14ac:dyDescent="0.3">
      <c r="A88" s="1"/>
      <c r="B88" s="1"/>
      <c r="C88" s="1"/>
      <c r="E88" s="26"/>
    </row>
    <row r="89" spans="1:5" x14ac:dyDescent="0.25">
      <c r="A89" s="1" t="s">
        <v>19</v>
      </c>
      <c r="B89" s="1"/>
      <c r="C89" s="1"/>
      <c r="E89" s="27">
        <f>SUM(E34+E51+E61+E83+E85)</f>
        <v>100374.55</v>
      </c>
    </row>
    <row r="90" spans="1:5" x14ac:dyDescent="0.25">
      <c r="A90" s="1"/>
      <c r="B90" s="1"/>
      <c r="C90" s="1"/>
      <c r="E90" s="15"/>
    </row>
    <row r="91" spans="1:5" ht="15.75" thickBot="1" x14ac:dyDescent="0.3">
      <c r="A91" s="8" t="s">
        <v>20</v>
      </c>
      <c r="E91" s="28">
        <f>SUM(E27-E89)</f>
        <v>7376.1499999999942</v>
      </c>
    </row>
    <row r="92" spans="1:5" x14ac:dyDescent="0.25">
      <c r="E92" s="19"/>
    </row>
    <row r="93" spans="1:5" x14ac:dyDescent="0.25">
      <c r="A93" s="8" t="s">
        <v>85</v>
      </c>
    </row>
    <row r="94" spans="1:5" ht="15.75" thickBot="1" x14ac:dyDescent="0.3">
      <c r="C94" s="8" t="s">
        <v>86</v>
      </c>
    </row>
    <row r="95" spans="1:5" x14ac:dyDescent="0.25">
      <c r="A95" s="8" t="s">
        <v>87</v>
      </c>
      <c r="E95" s="19"/>
    </row>
    <row r="96" spans="1:5" x14ac:dyDescent="0.25">
      <c r="A96" s="8" t="s">
        <v>93</v>
      </c>
      <c r="E96" s="23"/>
    </row>
    <row r="97" spans="1:5" ht="15.75" thickBot="1" x14ac:dyDescent="0.3"/>
    <row r="98" spans="1:5" x14ac:dyDescent="0.25">
      <c r="A98" s="8" t="s">
        <v>20</v>
      </c>
      <c r="E98" s="24">
        <f>SUM(E91)</f>
        <v>7376.1499999999942</v>
      </c>
    </row>
    <row r="99" spans="1:5" x14ac:dyDescent="0.25">
      <c r="E99" s="23"/>
    </row>
  </sheetData>
  <printOptions horizontalCentered="1" gridLines="1"/>
  <pageMargins left="0.45" right="0.45" top="0.75" bottom="0.5" header="0.1" footer="0.3"/>
  <pageSetup orientation="portrait" r:id="rId1"/>
  <headerFooter>
    <oddHeader xml:space="preserve">&amp;C&amp;"Arial,Bold"&amp;12Piney-Z Plantation Homeowners Association, Inc.
2019-2020 Proposed Budget
October 2019 through September 2020&amp;14
&amp;10 
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2019-2020</vt:lpstr>
      <vt:lpstr>'Proposed 2019-2020'!Print_Titles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sharla harvey</dc:creator>
  <cp:lastModifiedBy>Owner</cp:lastModifiedBy>
  <cp:lastPrinted>2019-09-12T23:16:32Z</cp:lastPrinted>
  <dcterms:created xsi:type="dcterms:W3CDTF">2015-09-21T19:57:38Z</dcterms:created>
  <dcterms:modified xsi:type="dcterms:W3CDTF">2019-09-12T23:20:00Z</dcterms:modified>
</cp:coreProperties>
</file>